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50" windowHeight="12270" activeTab="0"/>
  </bookViews>
  <sheets>
    <sheet name="УНКД показан по строке 490  " sheetId="1" r:id="rId1"/>
  </sheets>
  <definedNames>
    <definedName name="_xlnm.Print_Titles" localSheetId="0">'УНКД показан по строке 490  '!$24:$24</definedName>
    <definedName name="_xlnm.Print_Area" localSheetId="0">'УНКД показан по строке 490  '!$A$1:$DD$104</definedName>
  </definedNames>
  <calcPr fullCalcOnLoad="1" fullPrecision="0"/>
</workbook>
</file>

<file path=xl/sharedStrings.xml><?xml version="1.0" encoding="utf-8"?>
<sst xmlns="http://schemas.openxmlformats.org/spreadsheetml/2006/main" count="192" uniqueCount="174">
  <si>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</si>
  <si>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</si>
  <si>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</si>
  <si>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</si>
  <si>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</si>
  <si>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</si>
  <si>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</si>
  <si>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</si>
  <si>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</si>
  <si>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</si>
  <si>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</si>
  <si>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</si>
  <si>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</si>
  <si>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</si>
  <si>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</si>
  <si>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</si>
  <si>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</si>
  <si>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</si>
  <si>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</si>
  <si>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</si>
  <si>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</si>
  <si>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</si>
  <si>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</si>
  <si>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</si>
  <si>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</si>
  <si>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</si>
  <si>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</si>
  <si>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</si>
  <si>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</si>
  <si>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</si>
  <si>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</si>
  <si>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</si>
  <si>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</si>
  <si>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</si>
  <si>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</si>
  <si>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</si>
  <si>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</si>
  <si>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</si>
  <si>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</si>
  <si>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</si>
  <si>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</si>
  <si>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</si>
  <si>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</si>
  <si>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</si>
  <si>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</si>
  <si>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</si>
  <si>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</si>
  <si>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</si>
  <si>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</si>
  <si>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</si>
  <si>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</si>
  <si>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</si>
  <si>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</si>
  <si>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</si>
  <si>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</si>
  <si>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</si>
  <si>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</si>
  <si>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</si>
  <si>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</si>
  <si>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</si>
  <si>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</si>
  <si>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</si>
  <si>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</si>
  <si>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</si>
  <si>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</si>
  <si>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</si>
  <si>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</si>
  <si>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</si>
  <si>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</si>
  <si>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</si>
  <si>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</si>
  <si>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</si>
  <si>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</si>
  <si>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</si>
  <si>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</si>
  <si>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</si>
  <si>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</si>
  <si>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</si>
  <si>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</si>
  <si>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</si>
  <si>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</si>
  <si>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</si>
  <si>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</si>
  <si>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</si>
  <si>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</si>
  <si>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</si>
  <si>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</si>
  <si>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</si>
  <si>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</si>
  <si>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</si>
  <si>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</si>
  <si>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</si>
  <si>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</si>
  <si>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</si>
  <si>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</si>
  <si>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</si>
  <si>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</si>
  <si>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</si>
  <si>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</si>
  <si>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</si>
  <si>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</si>
  <si>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</si>
  <si>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</si>
  <si>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</si>
  <si>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</si>
  <si>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</si>
  <si>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</si>
  <si>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</si>
  <si>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</si>
  <si>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</si>
  <si>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</si>
  <si>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</si>
  <si>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</si>
  <si>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</si>
  <si>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</si>
  <si>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</si>
  <si>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</si>
  <si>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</si>
  <si>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</si>
  <si>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</si>
  <si>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</si>
  <si>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</si>
  <si>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</si>
  <si>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</si>
  <si>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</si>
  <si>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</si>
  <si>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</si>
  <si>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</si>
  <si>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</si>
  <si>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</si>
  <si>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</si>
  <si>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</si>
  <si>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</si>
  <si>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</si>
  <si>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</si>
  <si>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</si>
  <si>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</si>
  <si>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</si>
  <si>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</si>
  <si>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</si>
  <si>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</si>
  <si>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</si>
  <si>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</si>
  <si>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</si>
  <si>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</si>
  <si>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</si>
  <si>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</si>
  <si>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</si>
  <si>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</si>
  <si>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</si>
  <si>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</si>
  <si>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</si>
  <si>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</si>
  <si>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</si>
  <si>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</si>
  <si>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</si>
  <si>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</si>
  <si>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</si>
  <si>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</si>
  <si>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</si>
  <si>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</si>
  <si>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</si>
  <si>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</si>
  <si>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</si>
  <si>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</si>
  <si>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</si>
  <si>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</si>
  <si>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Генеральный директор</t>
  </si>
  <si>
    <t>Общество с ограниченной ответственностью "Управляющая компания "Партнер"</t>
  </si>
  <si>
    <t>Главный бухгалтер</t>
  </si>
  <si>
    <t>Веденяпина С.Н.</t>
  </si>
  <si>
    <t>Мордавченков А.А.</t>
  </si>
  <si>
    <t>31</t>
  </si>
  <si>
    <t>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</si>
</sst>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31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/>
    </xf>
    <xf numFmtId="49" fontId="3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justify" vertical="top" wrapText="1"/>
    </xf>
    <xf numFmtId="3" fontId="3" fillId="34" borderId="0" xfId="0" applyNumberFormat="1" applyFont="1" applyFill="1" applyBorder="1" applyAlignment="1">
      <alignment horizontal="left"/>
    </xf>
    <xf numFmtId="3" fontId="6" fillId="34" borderId="0" xfId="0" applyNumberFormat="1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2" fillId="34" borderId="0" xfId="0" applyNumberFormat="1" applyFont="1" applyFill="1" applyBorder="1" applyAlignment="1">
      <alignment horizontal="left"/>
    </xf>
    <xf numFmtId="3" fontId="2" fillId="34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4" fillId="34" borderId="10" xfId="0" applyNumberFormat="1" applyFont="1" applyFill="1" applyBorder="1" applyAlignment="1">
      <alignment horizontal="center" vertical="top"/>
    </xf>
    <xf numFmtId="3" fontId="4" fillId="34" borderId="16" xfId="0" applyNumberFormat="1" applyFont="1" applyFill="1" applyBorder="1" applyAlignment="1">
      <alignment horizontal="center" vertical="top"/>
    </xf>
    <xf numFmtId="3" fontId="4" fillId="34" borderId="11" xfId="0" applyNumberFormat="1" applyFont="1" applyFill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4" fillId="34" borderId="16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center" vertical="top"/>
    </xf>
    <xf numFmtId="49" fontId="4" fillId="34" borderId="16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34" borderId="16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0" fontId="5" fillId="34" borderId="16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justify" vertical="top"/>
    </xf>
    <xf numFmtId="0" fontId="4" fillId="34" borderId="12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0" fontId="7" fillId="34" borderId="15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3" fontId="4" fillId="34" borderId="12" xfId="0" applyNumberFormat="1" applyFont="1" applyFill="1" applyBorder="1" applyAlignment="1">
      <alignment horizontal="center" vertical="top"/>
    </xf>
    <xf numFmtId="3" fontId="4" fillId="34" borderId="14" xfId="0" applyNumberFormat="1" applyFont="1" applyFill="1" applyBorder="1" applyAlignment="1">
      <alignment horizontal="center" vertical="top"/>
    </xf>
    <xf numFmtId="3" fontId="4" fillId="34" borderId="13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49" fontId="4" fillId="34" borderId="14" xfId="0" applyNumberFormat="1" applyFont="1" applyFill="1" applyBorder="1" applyAlignment="1">
      <alignment horizontal="center" vertical="top"/>
    </xf>
    <xf numFmtId="49" fontId="4" fillId="34" borderId="13" xfId="0" applyNumberFormat="1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center" vertical="top"/>
    </xf>
    <xf numFmtId="3" fontId="4" fillId="34" borderId="15" xfId="0" applyNumberFormat="1" applyFont="1" applyFill="1" applyBorder="1" applyAlignment="1">
      <alignment horizontal="center" vertical="top"/>
    </xf>
    <xf numFmtId="3" fontId="4" fillId="34" borderId="18" xfId="0" applyNumberFormat="1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left" vertical="top"/>
    </xf>
    <xf numFmtId="3" fontId="2" fillId="34" borderId="14" xfId="0" applyNumberFormat="1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18" xfId="0" applyNumberFormat="1" applyFont="1" applyFill="1" applyBorder="1" applyAlignment="1">
      <alignment horizontal="center" vertical="top"/>
    </xf>
    <xf numFmtId="0" fontId="4" fillId="34" borderId="17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zoomScaleSheetLayoutView="130" zoomScalePageLayoutView="0" workbookViewId="0" topLeftCell="A1">
      <selection activeCell="CM98" sqref="CM98:DD98"/>
    </sheetView>
  </sheetViews>
  <sheetFormatPr defaultColWidth="0.875" defaultRowHeight="16.5" customHeight="1"/>
  <cols>
    <col min="1" max="61" width="0.875" style="1" customWidth="1"/>
    <col min="62" max="74" width="0.875" style="35" customWidth="1"/>
    <col min="75" max="90" width="0.875" style="1" customWidth="1"/>
    <col min="91" max="108" width="0.875" style="35" customWidth="1"/>
    <col min="109" max="16384" width="0.875" style="1" customWidth="1"/>
  </cols>
  <sheetData>
    <row r="1" spans="1:108" s="8" customFormat="1" ht="10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7"/>
      <c r="BG1" s="17"/>
      <c r="BH1" s="17"/>
      <c r="BI1" s="16"/>
      <c r="BJ1" s="29"/>
      <c r="BK1" s="29"/>
      <c r="BL1" s="29"/>
      <c r="BM1" s="29" t="s">
        <v>0</v>
      </c>
      <c r="BN1" s="29"/>
      <c r="BO1" s="29"/>
      <c r="BP1" s="29"/>
      <c r="BQ1" s="29"/>
      <c r="BR1" s="29"/>
      <c r="BS1" s="29"/>
      <c r="BT1" s="29"/>
      <c r="BU1" s="29"/>
      <c r="BV1" s="29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</row>
    <row r="2" spans="1:108" s="8" customFormat="1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29"/>
      <c r="BK2" s="29"/>
      <c r="BL2" s="29"/>
      <c r="BM2" s="29" t="s">
        <v>120</v>
      </c>
      <c r="BN2" s="29"/>
      <c r="BO2" s="29"/>
      <c r="BP2" s="29"/>
      <c r="BQ2" s="29"/>
      <c r="BR2" s="29"/>
      <c r="BS2" s="29"/>
      <c r="BT2" s="29"/>
      <c r="BU2" s="29"/>
      <c r="BV2" s="29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</row>
    <row r="3" spans="1:108" s="8" customFormat="1" ht="10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29"/>
      <c r="BK3" s="29"/>
      <c r="BL3" s="29"/>
      <c r="BM3" s="29" t="s">
        <v>121</v>
      </c>
      <c r="BN3" s="29"/>
      <c r="BO3" s="29"/>
      <c r="BP3" s="29"/>
      <c r="BQ3" s="29"/>
      <c r="BR3" s="29"/>
      <c r="BS3" s="29"/>
      <c r="BT3" s="29"/>
      <c r="BU3" s="29"/>
      <c r="BV3" s="29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</row>
    <row r="4" spans="1:108" s="8" customFormat="1" ht="10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29"/>
      <c r="BK4" s="29"/>
      <c r="BL4" s="29"/>
      <c r="BM4" s="29" t="s">
        <v>122</v>
      </c>
      <c r="BN4" s="29"/>
      <c r="BO4" s="29"/>
      <c r="BP4" s="29"/>
      <c r="BQ4" s="29"/>
      <c r="BR4" s="29"/>
      <c r="BS4" s="29"/>
      <c r="BT4" s="29"/>
      <c r="BU4" s="29"/>
      <c r="BV4" s="29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</row>
    <row r="5" spans="1:108" s="8" customFormat="1" ht="10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29"/>
      <c r="BK5" s="29"/>
      <c r="BL5" s="29"/>
      <c r="BM5" s="29" t="s">
        <v>123</v>
      </c>
      <c r="BN5" s="29"/>
      <c r="BO5" s="29"/>
      <c r="BP5" s="29"/>
      <c r="BQ5" s="29"/>
      <c r="BR5" s="29"/>
      <c r="BS5" s="29"/>
      <c r="BT5" s="29"/>
      <c r="BU5" s="29"/>
      <c r="BV5" s="29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1:108" s="8" customFormat="1" ht="10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29"/>
      <c r="BK6" s="29"/>
      <c r="BL6" s="29"/>
      <c r="BM6" s="29" t="s">
        <v>124</v>
      </c>
      <c r="BN6" s="29"/>
      <c r="BO6" s="29"/>
      <c r="BP6" s="29"/>
      <c r="BQ6" s="29"/>
      <c r="BR6" s="29"/>
      <c r="BS6" s="29"/>
      <c r="BT6" s="29"/>
      <c r="BU6" s="29"/>
      <c r="BV6" s="29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</row>
    <row r="7" spans="1:108" s="8" customFormat="1" ht="10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29"/>
      <c r="BK7" s="29"/>
      <c r="BL7" s="29"/>
      <c r="BM7" s="29" t="s">
        <v>118</v>
      </c>
      <c r="BN7" s="29"/>
      <c r="BO7" s="29"/>
      <c r="BP7" s="29"/>
      <c r="BQ7" s="29"/>
      <c r="BR7" s="29"/>
      <c r="BS7" s="29"/>
      <c r="BT7" s="29"/>
      <c r="BU7" s="29"/>
      <c r="BV7" s="29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1:108" s="8" customFormat="1" ht="10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29"/>
      <c r="BK8" s="29"/>
      <c r="BL8" s="29"/>
      <c r="BM8" s="29" t="s">
        <v>119</v>
      </c>
      <c r="BN8" s="29"/>
      <c r="BO8" s="29"/>
      <c r="BP8" s="29"/>
      <c r="BQ8" s="29"/>
      <c r="BR8" s="29"/>
      <c r="BS8" s="29"/>
      <c r="BT8" s="29"/>
      <c r="BU8" s="29"/>
      <c r="BV8" s="29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pans="1:108" s="8" customFormat="1" ht="10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29"/>
      <c r="BK9" s="29"/>
      <c r="BL9" s="29"/>
      <c r="BM9" s="29" t="s">
        <v>125</v>
      </c>
      <c r="BN9" s="29"/>
      <c r="BO9" s="29"/>
      <c r="BP9" s="29"/>
      <c r="BQ9" s="29"/>
      <c r="BR9" s="29"/>
      <c r="BS9" s="29"/>
      <c r="BT9" s="29"/>
      <c r="BU9" s="29"/>
      <c r="BV9" s="29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1:108" s="8" customFormat="1" ht="10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29"/>
      <c r="BK10" s="29"/>
      <c r="BL10" s="29"/>
      <c r="BM10" s="29" t="s">
        <v>126</v>
      </c>
      <c r="BN10" s="29"/>
      <c r="BO10" s="29"/>
      <c r="BP10" s="29"/>
      <c r="BQ10" s="29"/>
      <c r="BR10" s="29"/>
      <c r="BS10" s="29"/>
      <c r="BT10" s="29"/>
      <c r="BU10" s="29"/>
      <c r="BV10" s="29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</row>
    <row r="11" spans="1:108" s="8" customFormat="1" ht="10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29"/>
      <c r="BK11" s="29"/>
      <c r="BL11" s="29"/>
      <c r="BM11" s="29" t="s">
        <v>127</v>
      </c>
      <c r="BN11" s="29"/>
      <c r="BO11" s="29"/>
      <c r="BP11" s="29"/>
      <c r="BQ11" s="29"/>
      <c r="BR11" s="29"/>
      <c r="BS11" s="29"/>
      <c r="BT11" s="29"/>
      <c r="BU11" s="29"/>
      <c r="BV11" s="29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1:108" s="8" customFormat="1" ht="10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29"/>
      <c r="BK12" s="29"/>
      <c r="BL12" s="29"/>
      <c r="BM12" s="29" t="s">
        <v>128</v>
      </c>
      <c r="BN12" s="29"/>
      <c r="BO12" s="29"/>
      <c r="BP12" s="29"/>
      <c r="BQ12" s="29"/>
      <c r="BR12" s="29"/>
      <c r="BS12" s="29"/>
      <c r="BT12" s="29"/>
      <c r="BU12" s="29"/>
      <c r="BV12" s="29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</row>
    <row r="13" spans="1:108" s="8" customFormat="1" ht="10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29"/>
      <c r="BK13" s="29"/>
      <c r="BL13" s="29"/>
      <c r="BM13" s="29" t="s">
        <v>129</v>
      </c>
      <c r="BN13" s="29"/>
      <c r="BO13" s="29"/>
      <c r="BP13" s="29"/>
      <c r="BQ13" s="29"/>
      <c r="BR13" s="29"/>
      <c r="BS13" s="29"/>
      <c r="BT13" s="29"/>
      <c r="BU13" s="29"/>
      <c r="BV13" s="29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</row>
    <row r="14" spans="1:108" s="8" customFormat="1" ht="6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</row>
    <row r="15" spans="1:108" s="10" customFormat="1" ht="10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30"/>
      <c r="BK15" s="30"/>
      <c r="BL15" s="30"/>
      <c r="BM15" s="30" t="s">
        <v>130</v>
      </c>
      <c r="BN15" s="30"/>
      <c r="BO15" s="30"/>
      <c r="BP15" s="30"/>
      <c r="BQ15" s="30"/>
      <c r="BR15" s="30"/>
      <c r="BS15" s="30"/>
      <c r="BT15" s="30"/>
      <c r="BU15" s="30"/>
      <c r="BV15" s="30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s="3" customFormat="1" ht="18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</row>
    <row r="17" spans="1:108" s="3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3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s="2" customFormat="1" ht="13.5" customHeight="1">
      <c r="A19" s="20"/>
      <c r="B19" s="20"/>
      <c r="C19" s="20"/>
      <c r="D19" s="20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21"/>
      <c r="P19" s="21"/>
      <c r="Q19" s="20"/>
      <c r="R19" s="20"/>
      <c r="S19" s="20"/>
      <c r="T19" s="20"/>
      <c r="U19" s="20"/>
      <c r="V19" s="20"/>
      <c r="W19" s="20"/>
      <c r="X19" s="20"/>
      <c r="Y19" s="19"/>
      <c r="Z19" s="19"/>
      <c r="AA19" s="19"/>
      <c r="AB19" s="19"/>
      <c r="AC19" s="19"/>
      <c r="AD19" s="19"/>
      <c r="AE19" s="20"/>
      <c r="AF19" s="20"/>
      <c r="AG19" s="20"/>
      <c r="AH19" s="20"/>
      <c r="AI19" s="20"/>
      <c r="AJ19" s="19"/>
      <c r="AK19" s="19"/>
      <c r="AL19" s="22" t="s">
        <v>132</v>
      </c>
      <c r="AM19" s="77" t="s">
        <v>172</v>
      </c>
      <c r="AN19" s="77"/>
      <c r="AO19" s="77"/>
      <c r="AP19" s="77"/>
      <c r="AQ19" s="77"/>
      <c r="AR19" s="76" t="s">
        <v>3</v>
      </c>
      <c r="AS19" s="76"/>
      <c r="AT19" s="77" t="s">
        <v>173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82">
        <v>2015</v>
      </c>
      <c r="BL19" s="82"/>
      <c r="BM19" s="82"/>
      <c r="BN19" s="82"/>
      <c r="BO19" s="82"/>
      <c r="BP19" s="82"/>
      <c r="BQ19" s="82"/>
      <c r="BR19" s="82"/>
      <c r="BS19" s="36" t="s">
        <v>131</v>
      </c>
      <c r="BT19" s="32"/>
      <c r="BU19" s="37"/>
      <c r="BV19" s="32"/>
      <c r="BW19" s="20"/>
      <c r="BX19" s="19"/>
      <c r="BY19" s="19"/>
      <c r="BZ19" s="19"/>
      <c r="CA19" s="19"/>
      <c r="CB19" s="19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32"/>
      <c r="CN19" s="32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</row>
    <row r="20" spans="1:108" s="2" customFormat="1" ht="16.5" customHeight="1">
      <c r="A20" s="20"/>
      <c r="B20" s="20"/>
      <c r="C20" s="20"/>
      <c r="D20" s="20"/>
      <c r="E20" s="20"/>
      <c r="F20" s="20"/>
      <c r="G20" s="89" t="s">
        <v>168</v>
      </c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33"/>
      <c r="DA20" s="33"/>
      <c r="DB20" s="32"/>
      <c r="DC20" s="32"/>
      <c r="DD20" s="32"/>
    </row>
    <row r="21" spans="1:108" s="2" customFormat="1" ht="24" customHeight="1">
      <c r="A21" s="20"/>
      <c r="B21" s="20"/>
      <c r="C21" s="20"/>
      <c r="D21" s="20"/>
      <c r="E21" s="20"/>
      <c r="F21" s="20"/>
      <c r="G21" s="20"/>
      <c r="H21" s="67" t="s">
        <v>4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32"/>
      <c r="CY21" s="32"/>
      <c r="CZ21" s="33"/>
      <c r="DA21" s="33"/>
      <c r="DB21" s="32"/>
      <c r="DC21" s="32"/>
      <c r="DD21" s="32"/>
    </row>
    <row r="22" spans="1:108" s="4" customFormat="1" ht="15.75" customHeight="1">
      <c r="A22" s="23"/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2"/>
    </row>
    <row r="23" spans="1:108" s="6" customFormat="1" ht="62.25" customHeight="1">
      <c r="A23" s="58" t="s">
        <v>12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60"/>
      <c r="BA23" s="68" t="s">
        <v>13</v>
      </c>
      <c r="BB23" s="59"/>
      <c r="BC23" s="59"/>
      <c r="BD23" s="59"/>
      <c r="BE23" s="59"/>
      <c r="BF23" s="59"/>
      <c r="BG23" s="59"/>
      <c r="BH23" s="59"/>
      <c r="BI23" s="60"/>
      <c r="BJ23" s="69" t="s">
        <v>14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50"/>
      <c r="BW23" s="58" t="s">
        <v>9</v>
      </c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60"/>
      <c r="CM23" s="69" t="s">
        <v>15</v>
      </c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50"/>
    </row>
    <row r="24" spans="1:108" s="6" customFormat="1" ht="14.25" customHeight="1">
      <c r="A24" s="58">
        <v>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60"/>
      <c r="BA24" s="58">
        <v>2</v>
      </c>
      <c r="BB24" s="59"/>
      <c r="BC24" s="59"/>
      <c r="BD24" s="59"/>
      <c r="BE24" s="59"/>
      <c r="BF24" s="59"/>
      <c r="BG24" s="59"/>
      <c r="BH24" s="59"/>
      <c r="BI24" s="60"/>
      <c r="BJ24" s="48">
        <v>3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0"/>
      <c r="BW24" s="58">
        <v>4</v>
      </c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60"/>
      <c r="CM24" s="48">
        <v>5</v>
      </c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50"/>
    </row>
    <row r="25" spans="1:108" s="4" customFormat="1" ht="15.75" customHeight="1">
      <c r="A25" s="23"/>
      <c r="B25" s="61" t="s">
        <v>6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</row>
    <row r="26" spans="1:108" s="12" customFormat="1" ht="15.75" customHeight="1">
      <c r="A26" s="24"/>
      <c r="B26" s="41" t="s">
        <v>133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25"/>
      <c r="BA26" s="55" t="s">
        <v>16</v>
      </c>
      <c r="BB26" s="56"/>
      <c r="BC26" s="56"/>
      <c r="BD26" s="56"/>
      <c r="BE26" s="56"/>
      <c r="BF26" s="56"/>
      <c r="BG26" s="56"/>
      <c r="BH26" s="56"/>
      <c r="BI26" s="57"/>
      <c r="BJ26" s="48">
        <v>0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0"/>
      <c r="BW26" s="58">
        <v>1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60"/>
      <c r="CM26" s="48">
        <f>BJ26*BW26</f>
        <v>0</v>
      </c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50"/>
    </row>
    <row r="27" spans="1:108" s="14" customFormat="1" ht="15.75" customHeight="1">
      <c r="A27" s="24"/>
      <c r="B27" s="41" t="s">
        <v>165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25"/>
      <c r="BA27" s="55" t="s">
        <v>17</v>
      </c>
      <c r="BB27" s="56"/>
      <c r="BC27" s="56"/>
      <c r="BD27" s="56"/>
      <c r="BE27" s="56"/>
      <c r="BF27" s="56"/>
      <c r="BG27" s="56"/>
      <c r="BH27" s="56"/>
      <c r="BI27" s="57"/>
      <c r="BJ27" s="48">
        <v>725866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0"/>
      <c r="BW27" s="58">
        <v>1</v>
      </c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60"/>
      <c r="CM27" s="48">
        <f>BJ27*BW27</f>
        <v>725866</v>
      </c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50"/>
    </row>
    <row r="28" spans="1:108" s="12" customFormat="1" ht="15.75" customHeight="1">
      <c r="A28" s="24"/>
      <c r="B28" s="41" t="s">
        <v>134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25"/>
      <c r="BA28" s="55" t="s">
        <v>18</v>
      </c>
      <c r="BB28" s="56"/>
      <c r="BC28" s="56"/>
      <c r="BD28" s="56"/>
      <c r="BE28" s="56"/>
      <c r="BF28" s="56"/>
      <c r="BG28" s="56"/>
      <c r="BH28" s="56"/>
      <c r="BI28" s="57"/>
      <c r="BJ28" s="48">
        <v>0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0"/>
      <c r="BW28" s="58">
        <v>1</v>
      </c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60"/>
      <c r="CM28" s="48">
        <f>BJ28*BW28</f>
        <v>0</v>
      </c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50"/>
    </row>
    <row r="29" spans="1:108" s="12" customFormat="1" ht="15.75" customHeight="1">
      <c r="A29" s="24"/>
      <c r="B29" s="41" t="s">
        <v>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25"/>
      <c r="BA29" s="55" t="s">
        <v>19</v>
      </c>
      <c r="BB29" s="56"/>
      <c r="BC29" s="56"/>
      <c r="BD29" s="56"/>
      <c r="BE29" s="56"/>
      <c r="BF29" s="56"/>
      <c r="BG29" s="56"/>
      <c r="BH29" s="56"/>
      <c r="BI29" s="57"/>
      <c r="BJ29" s="48">
        <v>0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0"/>
      <c r="BW29" s="58">
        <v>0.5</v>
      </c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60"/>
      <c r="CM29" s="48">
        <f>BJ29*BW29</f>
        <v>0</v>
      </c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50"/>
    </row>
    <row r="30" spans="1:108" s="12" customFormat="1" ht="15.75" customHeight="1">
      <c r="A30" s="24"/>
      <c r="B30" s="41" t="s">
        <v>8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25"/>
      <c r="BA30" s="55" t="s">
        <v>21</v>
      </c>
      <c r="BB30" s="56"/>
      <c r="BC30" s="56"/>
      <c r="BD30" s="56"/>
      <c r="BE30" s="56"/>
      <c r="BF30" s="56"/>
      <c r="BG30" s="56"/>
      <c r="BH30" s="56"/>
      <c r="BI30" s="57"/>
      <c r="BJ30" s="48">
        <v>0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50"/>
      <c r="BW30" s="58">
        <v>0.5</v>
      </c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60"/>
      <c r="CM30" s="48">
        <f>BJ30*BW30</f>
        <v>0</v>
      </c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50"/>
    </row>
    <row r="31" spans="1:108" s="12" customFormat="1" ht="15.75" customHeight="1">
      <c r="A31" s="26"/>
      <c r="B31" s="81" t="s">
        <v>135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27"/>
      <c r="BA31" s="83" t="s">
        <v>22</v>
      </c>
      <c r="BB31" s="84"/>
      <c r="BC31" s="84"/>
      <c r="BD31" s="84"/>
      <c r="BE31" s="84"/>
      <c r="BF31" s="84"/>
      <c r="BG31" s="84"/>
      <c r="BH31" s="84"/>
      <c r="BI31" s="85"/>
      <c r="BJ31" s="78">
        <f>SUM(BJ26:BV30)</f>
        <v>725866</v>
      </c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80"/>
      <c r="BW31" s="86" t="s">
        <v>34</v>
      </c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8"/>
      <c r="CM31" s="78">
        <f>SUM(CM26:DD30)</f>
        <v>725866</v>
      </c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</row>
    <row r="32" spans="1:108" s="12" customFormat="1" ht="15.75" customHeight="1">
      <c r="A32" s="24"/>
      <c r="B32" s="61" t="s">
        <v>20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s="12" customFormat="1" ht="30" customHeight="1">
      <c r="A33" s="24"/>
      <c r="B33" s="54" t="s">
        <v>10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28"/>
      <c r="BA33" s="73" t="s">
        <v>23</v>
      </c>
      <c r="BB33" s="74"/>
      <c r="BC33" s="74"/>
      <c r="BD33" s="74"/>
      <c r="BE33" s="74"/>
      <c r="BF33" s="74"/>
      <c r="BG33" s="74"/>
      <c r="BH33" s="74"/>
      <c r="BI33" s="75"/>
      <c r="BJ33" s="70">
        <v>0</v>
      </c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2"/>
      <c r="BW33" s="64">
        <v>1</v>
      </c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6"/>
      <c r="CM33" s="70">
        <f>BJ33*BW33</f>
        <v>0</v>
      </c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2"/>
    </row>
    <row r="34" spans="1:108" s="14" customFormat="1" ht="30" customHeight="1">
      <c r="A34" s="24"/>
      <c r="B34" s="54" t="s">
        <v>11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28"/>
      <c r="BA34" s="73" t="s">
        <v>27</v>
      </c>
      <c r="BB34" s="74"/>
      <c r="BC34" s="74"/>
      <c r="BD34" s="74"/>
      <c r="BE34" s="74"/>
      <c r="BF34" s="74"/>
      <c r="BG34" s="74"/>
      <c r="BH34" s="74"/>
      <c r="BI34" s="75"/>
      <c r="BJ34" s="48">
        <v>62299</v>
      </c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50"/>
      <c r="BW34" s="64">
        <v>1</v>
      </c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6"/>
      <c r="CM34" s="70">
        <f>BJ34*BW34</f>
        <v>62299</v>
      </c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2"/>
    </row>
    <row r="35" spans="1:108" s="12" customFormat="1" ht="15.75" customHeight="1">
      <c r="A35" s="26"/>
      <c r="B35" s="41" t="s">
        <v>136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27"/>
      <c r="BA35" s="55" t="s">
        <v>30</v>
      </c>
      <c r="BB35" s="56"/>
      <c r="BC35" s="56"/>
      <c r="BD35" s="56"/>
      <c r="BE35" s="56"/>
      <c r="BF35" s="56"/>
      <c r="BG35" s="56"/>
      <c r="BH35" s="56"/>
      <c r="BI35" s="57"/>
      <c r="BJ35" s="48">
        <f>SUM(BJ33:BV34)</f>
        <v>62299</v>
      </c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50"/>
      <c r="BW35" s="58" t="s">
        <v>34</v>
      </c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60"/>
      <c r="CM35" s="48">
        <f>SUM(CM33:DD34)</f>
        <v>62299</v>
      </c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50"/>
    </row>
    <row r="36" spans="1:108" s="12" customFormat="1" ht="15.75" customHeight="1">
      <c r="A36" s="24"/>
      <c r="B36" s="61" t="s">
        <v>24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</row>
    <row r="37" spans="1:108" s="12" customFormat="1" ht="105" customHeight="1">
      <c r="A37" s="24"/>
      <c r="B37" s="54" t="s">
        <v>25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28"/>
      <c r="BA37" s="55" t="s">
        <v>31</v>
      </c>
      <c r="BB37" s="56"/>
      <c r="BC37" s="56"/>
      <c r="BD37" s="56"/>
      <c r="BE37" s="56"/>
      <c r="BF37" s="56"/>
      <c r="BG37" s="56"/>
      <c r="BH37" s="56"/>
      <c r="BI37" s="57"/>
      <c r="BJ37" s="48">
        <v>0</v>
      </c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50"/>
      <c r="BW37" s="58">
        <v>1</v>
      </c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60"/>
      <c r="CM37" s="48">
        <f>BJ37*BW37</f>
        <v>0</v>
      </c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50"/>
    </row>
    <row r="38" spans="1:108" s="12" customFormat="1" ht="15" customHeight="1">
      <c r="A38" s="24"/>
      <c r="B38" s="41" t="s">
        <v>28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25"/>
      <c r="BA38" s="55" t="s">
        <v>32</v>
      </c>
      <c r="BB38" s="56"/>
      <c r="BC38" s="56"/>
      <c r="BD38" s="56"/>
      <c r="BE38" s="56"/>
      <c r="BF38" s="56"/>
      <c r="BG38" s="56"/>
      <c r="BH38" s="56"/>
      <c r="BI38" s="57"/>
      <c r="BJ38" s="48">
        <v>8842976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50"/>
      <c r="BW38" s="58">
        <v>1</v>
      </c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60"/>
      <c r="CM38" s="48">
        <f>BJ38*BW38</f>
        <v>8842976</v>
      </c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50"/>
    </row>
    <row r="39" spans="1:108" s="12" customFormat="1" ht="15.75" customHeight="1">
      <c r="A39" s="24"/>
      <c r="B39" s="41" t="s">
        <v>137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25"/>
      <c r="BA39" s="55" t="s">
        <v>33</v>
      </c>
      <c r="BB39" s="56"/>
      <c r="BC39" s="56"/>
      <c r="BD39" s="56"/>
      <c r="BE39" s="56"/>
      <c r="BF39" s="56"/>
      <c r="BG39" s="56"/>
      <c r="BH39" s="56"/>
      <c r="BI39" s="57"/>
      <c r="BJ39" s="48">
        <f>SUM(BJ37:BV38)</f>
        <v>8842976</v>
      </c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50"/>
      <c r="BW39" s="58" t="s">
        <v>34</v>
      </c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60"/>
      <c r="CM39" s="48">
        <f>SUM(CM37:DD38)</f>
        <v>8842976</v>
      </c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50"/>
    </row>
    <row r="40" spans="1:108" s="12" customFormat="1" ht="15.75" customHeight="1">
      <c r="A40" s="24"/>
      <c r="B40" s="61" t="s">
        <v>29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s="12" customFormat="1" ht="30" customHeight="1">
      <c r="A41" s="24"/>
      <c r="B41" s="54" t="s">
        <v>26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25"/>
      <c r="BA41" s="55" t="s">
        <v>35</v>
      </c>
      <c r="BB41" s="56"/>
      <c r="BC41" s="56"/>
      <c r="BD41" s="56"/>
      <c r="BE41" s="56"/>
      <c r="BF41" s="56"/>
      <c r="BG41" s="56"/>
      <c r="BH41" s="56"/>
      <c r="BI41" s="57"/>
      <c r="BJ41" s="48">
        <v>43300165</v>
      </c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50"/>
      <c r="BW41" s="58">
        <v>1</v>
      </c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60"/>
      <c r="CM41" s="48">
        <f>BJ41*BW41</f>
        <v>43300165</v>
      </c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50"/>
    </row>
    <row r="42" spans="1:108" s="12" customFormat="1" ht="73.5" customHeight="1">
      <c r="A42" s="24"/>
      <c r="B42" s="54" t="s">
        <v>138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25"/>
      <c r="BA42" s="55" t="s">
        <v>36</v>
      </c>
      <c r="BB42" s="56"/>
      <c r="BC42" s="56"/>
      <c r="BD42" s="56"/>
      <c r="BE42" s="56"/>
      <c r="BF42" s="56"/>
      <c r="BG42" s="56"/>
      <c r="BH42" s="56"/>
      <c r="BI42" s="57"/>
      <c r="BJ42" s="48">
        <v>0</v>
      </c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50"/>
      <c r="BW42" s="58">
        <v>1</v>
      </c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60"/>
      <c r="CM42" s="48">
        <f aca="true" t="shared" si="0" ref="CM42:CM54">BJ42*BW42</f>
        <v>0</v>
      </c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50"/>
    </row>
    <row r="43" spans="1:108" s="12" customFormat="1" ht="58.5" customHeight="1">
      <c r="A43" s="24"/>
      <c r="B43" s="54" t="s">
        <v>139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25"/>
      <c r="BA43" s="55" t="s">
        <v>38</v>
      </c>
      <c r="BB43" s="56"/>
      <c r="BC43" s="56"/>
      <c r="BD43" s="56"/>
      <c r="BE43" s="56"/>
      <c r="BF43" s="56"/>
      <c r="BG43" s="56"/>
      <c r="BH43" s="56"/>
      <c r="BI43" s="57"/>
      <c r="BJ43" s="48">
        <v>0</v>
      </c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0"/>
      <c r="BW43" s="58">
        <v>0.5</v>
      </c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60"/>
      <c r="CM43" s="48">
        <f t="shared" si="0"/>
        <v>0</v>
      </c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0"/>
    </row>
    <row r="44" spans="1:108" s="12" customFormat="1" ht="59.25" customHeight="1">
      <c r="A44" s="24"/>
      <c r="B44" s="54" t="s">
        <v>37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25"/>
      <c r="BA44" s="55" t="s">
        <v>39</v>
      </c>
      <c r="BB44" s="56"/>
      <c r="BC44" s="56"/>
      <c r="BD44" s="56"/>
      <c r="BE44" s="56"/>
      <c r="BF44" s="56"/>
      <c r="BG44" s="56"/>
      <c r="BH44" s="56"/>
      <c r="BI44" s="57"/>
      <c r="BJ44" s="48">
        <v>0</v>
      </c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50"/>
      <c r="BW44" s="58">
        <v>0.1</v>
      </c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60"/>
      <c r="CM44" s="48">
        <f t="shared" si="0"/>
        <v>0</v>
      </c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50"/>
    </row>
    <row r="45" spans="1:108" s="12" customFormat="1" ht="30" customHeight="1">
      <c r="A45" s="24"/>
      <c r="B45" s="54" t="s">
        <v>41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25"/>
      <c r="BA45" s="55" t="s">
        <v>40</v>
      </c>
      <c r="BB45" s="56"/>
      <c r="BC45" s="56"/>
      <c r="BD45" s="56"/>
      <c r="BE45" s="56"/>
      <c r="BF45" s="56"/>
      <c r="BG45" s="56"/>
      <c r="BH45" s="56"/>
      <c r="BI45" s="57"/>
      <c r="BJ45" s="48">
        <v>0</v>
      </c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50"/>
      <c r="BW45" s="58">
        <v>0.5</v>
      </c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60"/>
      <c r="CM45" s="48">
        <f t="shared" si="0"/>
        <v>0</v>
      </c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50"/>
    </row>
    <row r="46" spans="1:108" s="12" customFormat="1" ht="87.75" customHeight="1">
      <c r="A46" s="24"/>
      <c r="B46" s="54" t="s">
        <v>42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25"/>
      <c r="BA46" s="55" t="s">
        <v>44</v>
      </c>
      <c r="BB46" s="56"/>
      <c r="BC46" s="56"/>
      <c r="BD46" s="56"/>
      <c r="BE46" s="56"/>
      <c r="BF46" s="56"/>
      <c r="BG46" s="56"/>
      <c r="BH46" s="56"/>
      <c r="BI46" s="57"/>
      <c r="BJ46" s="48">
        <v>0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50"/>
      <c r="BW46" s="58">
        <v>1</v>
      </c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60"/>
      <c r="CM46" s="48">
        <f t="shared" si="0"/>
        <v>0</v>
      </c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0"/>
    </row>
    <row r="47" spans="1:108" s="12" customFormat="1" ht="45" customHeight="1">
      <c r="A47" s="24"/>
      <c r="B47" s="54" t="s">
        <v>43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25"/>
      <c r="BA47" s="55" t="s">
        <v>45</v>
      </c>
      <c r="BB47" s="56"/>
      <c r="BC47" s="56"/>
      <c r="BD47" s="56"/>
      <c r="BE47" s="56"/>
      <c r="BF47" s="56"/>
      <c r="BG47" s="56"/>
      <c r="BH47" s="56"/>
      <c r="BI47" s="57"/>
      <c r="BJ47" s="48">
        <v>0</v>
      </c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50"/>
      <c r="BW47" s="58">
        <v>1</v>
      </c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60"/>
      <c r="CM47" s="48">
        <f t="shared" si="0"/>
        <v>0</v>
      </c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0"/>
    </row>
    <row r="48" spans="1:108" s="12" customFormat="1" ht="30" customHeight="1">
      <c r="A48" s="24"/>
      <c r="B48" s="54" t="s">
        <v>48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25"/>
      <c r="BA48" s="55" t="s">
        <v>46</v>
      </c>
      <c r="BB48" s="56"/>
      <c r="BC48" s="56"/>
      <c r="BD48" s="56"/>
      <c r="BE48" s="56"/>
      <c r="BF48" s="56"/>
      <c r="BG48" s="56"/>
      <c r="BH48" s="56"/>
      <c r="BI48" s="57"/>
      <c r="BJ48" s="48">
        <v>0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8">
        <v>1</v>
      </c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60"/>
      <c r="CM48" s="48">
        <f t="shared" si="0"/>
        <v>0</v>
      </c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50"/>
    </row>
    <row r="49" spans="1:108" s="13" customFormat="1" ht="15.75" customHeight="1">
      <c r="A49" s="24"/>
      <c r="B49" s="41" t="s">
        <v>49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25"/>
      <c r="BA49" s="55" t="s">
        <v>47</v>
      </c>
      <c r="BB49" s="56"/>
      <c r="BC49" s="56"/>
      <c r="BD49" s="56"/>
      <c r="BE49" s="56"/>
      <c r="BF49" s="56"/>
      <c r="BG49" s="56"/>
      <c r="BH49" s="56"/>
      <c r="BI49" s="57"/>
      <c r="BJ49" s="48">
        <v>0</v>
      </c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50"/>
      <c r="BW49" s="58">
        <v>0.1</v>
      </c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60"/>
      <c r="CM49" s="48">
        <f t="shared" si="0"/>
        <v>0</v>
      </c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50"/>
    </row>
    <row r="50" spans="1:108" s="14" customFormat="1" ht="45" customHeight="1">
      <c r="A50" s="24"/>
      <c r="B50" s="54" t="s">
        <v>50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25"/>
      <c r="BA50" s="55" t="s">
        <v>51</v>
      </c>
      <c r="BB50" s="56"/>
      <c r="BC50" s="56"/>
      <c r="BD50" s="56"/>
      <c r="BE50" s="56"/>
      <c r="BF50" s="56"/>
      <c r="BG50" s="56"/>
      <c r="BH50" s="56"/>
      <c r="BI50" s="57"/>
      <c r="BJ50" s="48">
        <v>0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50"/>
      <c r="BW50" s="58">
        <v>1</v>
      </c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60"/>
      <c r="CM50" s="48">
        <f t="shared" si="0"/>
        <v>0</v>
      </c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50"/>
    </row>
    <row r="51" spans="1:108" s="12" customFormat="1" ht="58.5" customHeight="1">
      <c r="A51" s="24"/>
      <c r="B51" s="54" t="s">
        <v>140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25"/>
      <c r="BA51" s="55" t="s">
        <v>52</v>
      </c>
      <c r="BB51" s="56"/>
      <c r="BC51" s="56"/>
      <c r="BD51" s="56"/>
      <c r="BE51" s="56"/>
      <c r="BF51" s="56"/>
      <c r="BG51" s="56"/>
      <c r="BH51" s="56"/>
      <c r="BI51" s="57"/>
      <c r="BJ51" s="48">
        <v>0</v>
      </c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50"/>
      <c r="BW51" s="58">
        <v>0.5</v>
      </c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60"/>
      <c r="CM51" s="48">
        <f t="shared" si="0"/>
        <v>0</v>
      </c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50"/>
    </row>
    <row r="52" spans="1:108" s="12" customFormat="1" ht="45" customHeight="1">
      <c r="A52" s="24"/>
      <c r="B52" s="54" t="s">
        <v>141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25"/>
      <c r="BA52" s="55" t="s">
        <v>54</v>
      </c>
      <c r="BB52" s="56"/>
      <c r="BC52" s="56"/>
      <c r="BD52" s="56"/>
      <c r="BE52" s="56"/>
      <c r="BF52" s="56"/>
      <c r="BG52" s="56"/>
      <c r="BH52" s="56"/>
      <c r="BI52" s="57"/>
      <c r="BJ52" s="48">
        <v>0</v>
      </c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50"/>
      <c r="BW52" s="58">
        <v>1</v>
      </c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60"/>
      <c r="CM52" s="48">
        <f t="shared" si="0"/>
        <v>0</v>
      </c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</row>
    <row r="53" spans="1:108" s="12" customFormat="1" ht="45" customHeight="1">
      <c r="A53" s="24"/>
      <c r="B53" s="54" t="s">
        <v>143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25"/>
      <c r="BA53" s="55" t="s">
        <v>55</v>
      </c>
      <c r="BB53" s="56"/>
      <c r="BC53" s="56"/>
      <c r="BD53" s="56"/>
      <c r="BE53" s="56"/>
      <c r="BF53" s="56"/>
      <c r="BG53" s="56"/>
      <c r="BH53" s="56"/>
      <c r="BI53" s="57"/>
      <c r="BJ53" s="48">
        <v>0</v>
      </c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50"/>
      <c r="BW53" s="58">
        <v>1</v>
      </c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60"/>
      <c r="CM53" s="48">
        <f t="shared" si="0"/>
        <v>0</v>
      </c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50"/>
    </row>
    <row r="54" spans="1:108" s="12" customFormat="1" ht="58.5" customHeight="1">
      <c r="A54" s="24"/>
      <c r="B54" s="54" t="s">
        <v>142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25"/>
      <c r="BA54" s="55" t="s">
        <v>56</v>
      </c>
      <c r="BB54" s="56"/>
      <c r="BC54" s="56"/>
      <c r="BD54" s="56"/>
      <c r="BE54" s="56"/>
      <c r="BF54" s="56"/>
      <c r="BG54" s="56"/>
      <c r="BH54" s="56"/>
      <c r="BI54" s="57"/>
      <c r="BJ54" s="48">
        <v>0</v>
      </c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50"/>
      <c r="BW54" s="58">
        <v>1</v>
      </c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60"/>
      <c r="CM54" s="48">
        <f t="shared" si="0"/>
        <v>0</v>
      </c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50"/>
    </row>
    <row r="55" spans="1:108" s="12" customFormat="1" ht="15.75" customHeight="1">
      <c r="A55" s="24"/>
      <c r="B55" s="63" t="s">
        <v>144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25"/>
      <c r="BA55" s="55" t="s">
        <v>57</v>
      </c>
      <c r="BB55" s="56"/>
      <c r="BC55" s="56"/>
      <c r="BD55" s="56"/>
      <c r="BE55" s="56"/>
      <c r="BF55" s="56"/>
      <c r="BG55" s="56"/>
      <c r="BH55" s="56"/>
      <c r="BI55" s="57"/>
      <c r="BJ55" s="48">
        <f>SUM(BJ41:BV54)</f>
        <v>43300165</v>
      </c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50"/>
      <c r="BW55" s="58" t="s">
        <v>34</v>
      </c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60"/>
      <c r="CM55" s="48">
        <f>SUM(CM41:DD54)</f>
        <v>43300165</v>
      </c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50"/>
    </row>
    <row r="56" spans="1:108" s="12" customFormat="1" ht="15.75" customHeight="1">
      <c r="A56" s="24"/>
      <c r="B56" s="61" t="s">
        <v>53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2"/>
    </row>
    <row r="57" spans="1:108" s="12" customFormat="1" ht="30" customHeight="1">
      <c r="A57" s="24"/>
      <c r="B57" s="54" t="s">
        <v>59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25"/>
      <c r="BA57" s="55" t="s">
        <v>58</v>
      </c>
      <c r="BB57" s="56"/>
      <c r="BC57" s="56"/>
      <c r="BD57" s="56"/>
      <c r="BE57" s="56"/>
      <c r="BF57" s="56"/>
      <c r="BG57" s="56"/>
      <c r="BH57" s="56"/>
      <c r="BI57" s="57"/>
      <c r="BJ57" s="48">
        <v>0</v>
      </c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50"/>
      <c r="BW57" s="58">
        <v>1</v>
      </c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60"/>
      <c r="CM57" s="48">
        <f>BJ57*BW57</f>
        <v>0</v>
      </c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50"/>
    </row>
    <row r="58" spans="1:108" s="12" customFormat="1" ht="59.25" customHeight="1">
      <c r="A58" s="24"/>
      <c r="B58" s="54" t="s">
        <v>145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25"/>
      <c r="BA58" s="55" t="s">
        <v>60</v>
      </c>
      <c r="BB58" s="56"/>
      <c r="BC58" s="56"/>
      <c r="BD58" s="56"/>
      <c r="BE58" s="56"/>
      <c r="BF58" s="56"/>
      <c r="BG58" s="56"/>
      <c r="BH58" s="56"/>
      <c r="BI58" s="57"/>
      <c r="BJ58" s="48">
        <v>0</v>
      </c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50"/>
      <c r="BW58" s="58">
        <v>1</v>
      </c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60"/>
      <c r="CM58" s="48">
        <f aca="true" t="shared" si="1" ref="CM58:CM79">BJ58*BW58</f>
        <v>0</v>
      </c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50"/>
    </row>
    <row r="59" spans="1:108" s="13" customFormat="1" ht="87.75" customHeight="1">
      <c r="A59" s="24"/>
      <c r="B59" s="54" t="s">
        <v>164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25"/>
      <c r="BA59" s="55" t="s">
        <v>61</v>
      </c>
      <c r="BB59" s="56"/>
      <c r="BC59" s="56"/>
      <c r="BD59" s="56"/>
      <c r="BE59" s="56"/>
      <c r="BF59" s="56"/>
      <c r="BG59" s="56"/>
      <c r="BH59" s="56"/>
      <c r="BI59" s="57"/>
      <c r="BJ59" s="48">
        <v>0</v>
      </c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50"/>
      <c r="BW59" s="58">
        <v>1</v>
      </c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60"/>
      <c r="CM59" s="48">
        <f t="shared" si="1"/>
        <v>0</v>
      </c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50"/>
    </row>
    <row r="60" spans="1:108" s="12" customFormat="1" ht="73.5" customHeight="1">
      <c r="A60" s="24"/>
      <c r="B60" s="54" t="s">
        <v>146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25"/>
      <c r="BA60" s="55" t="s">
        <v>62</v>
      </c>
      <c r="BB60" s="56"/>
      <c r="BC60" s="56"/>
      <c r="BD60" s="56"/>
      <c r="BE60" s="56"/>
      <c r="BF60" s="56"/>
      <c r="BG60" s="56"/>
      <c r="BH60" s="56"/>
      <c r="BI60" s="57"/>
      <c r="BJ60" s="48">
        <v>0</v>
      </c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50"/>
      <c r="BW60" s="58">
        <v>0.1</v>
      </c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60"/>
      <c r="CM60" s="48">
        <f t="shared" si="1"/>
        <v>0</v>
      </c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50"/>
    </row>
    <row r="61" spans="1:108" s="12" customFormat="1" ht="110.25" customHeight="1">
      <c r="A61" s="24"/>
      <c r="B61" s="54" t="s">
        <v>147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25"/>
      <c r="BA61" s="55" t="s">
        <v>63</v>
      </c>
      <c r="BB61" s="56"/>
      <c r="BC61" s="56"/>
      <c r="BD61" s="56"/>
      <c r="BE61" s="56"/>
      <c r="BF61" s="56"/>
      <c r="BG61" s="56"/>
      <c r="BH61" s="56"/>
      <c r="BI61" s="57"/>
      <c r="BJ61" s="48">
        <v>0</v>
      </c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50"/>
      <c r="BW61" s="58">
        <v>1</v>
      </c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60"/>
      <c r="CM61" s="48">
        <f t="shared" si="1"/>
        <v>0</v>
      </c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50"/>
    </row>
    <row r="62" spans="1:108" s="12" customFormat="1" ht="105.75" customHeight="1">
      <c r="A62" s="24"/>
      <c r="B62" s="54" t="s">
        <v>148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25"/>
      <c r="BA62" s="55" t="s">
        <v>64</v>
      </c>
      <c r="BB62" s="56"/>
      <c r="BC62" s="56"/>
      <c r="BD62" s="56"/>
      <c r="BE62" s="56"/>
      <c r="BF62" s="56"/>
      <c r="BG62" s="56"/>
      <c r="BH62" s="56"/>
      <c r="BI62" s="57"/>
      <c r="BJ62" s="48">
        <v>0</v>
      </c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50"/>
      <c r="BW62" s="58">
        <v>0.1</v>
      </c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60"/>
      <c r="CM62" s="48">
        <f t="shared" si="1"/>
        <v>0</v>
      </c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50"/>
    </row>
    <row r="63" spans="1:108" s="12" customFormat="1" ht="141.75" customHeight="1">
      <c r="A63" s="24"/>
      <c r="B63" s="54" t="s">
        <v>149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25"/>
      <c r="BA63" s="55" t="s">
        <v>65</v>
      </c>
      <c r="BB63" s="56"/>
      <c r="BC63" s="56"/>
      <c r="BD63" s="56"/>
      <c r="BE63" s="56"/>
      <c r="BF63" s="56"/>
      <c r="BG63" s="56"/>
      <c r="BH63" s="56"/>
      <c r="BI63" s="57"/>
      <c r="BJ63" s="48">
        <v>0</v>
      </c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50"/>
      <c r="BW63" s="58">
        <v>1</v>
      </c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60"/>
      <c r="CM63" s="48">
        <f t="shared" si="1"/>
        <v>0</v>
      </c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50"/>
    </row>
    <row r="64" spans="1:108" s="12" customFormat="1" ht="122.25" customHeight="1">
      <c r="A64" s="24"/>
      <c r="B64" s="54" t="s">
        <v>163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25"/>
      <c r="BA64" s="55" t="s">
        <v>66</v>
      </c>
      <c r="BB64" s="56"/>
      <c r="BC64" s="56"/>
      <c r="BD64" s="56"/>
      <c r="BE64" s="56"/>
      <c r="BF64" s="56"/>
      <c r="BG64" s="56"/>
      <c r="BH64" s="56"/>
      <c r="BI64" s="57"/>
      <c r="BJ64" s="48">
        <v>88061</v>
      </c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50"/>
      <c r="BW64" s="58">
        <v>1</v>
      </c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60"/>
      <c r="CM64" s="48">
        <f t="shared" si="1"/>
        <v>88061</v>
      </c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50"/>
    </row>
    <row r="65" spans="1:108" s="12" customFormat="1" ht="30" customHeight="1">
      <c r="A65" s="24"/>
      <c r="B65" s="54" t="s">
        <v>77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25"/>
      <c r="BA65" s="55" t="s">
        <v>67</v>
      </c>
      <c r="BB65" s="56"/>
      <c r="BC65" s="56"/>
      <c r="BD65" s="56"/>
      <c r="BE65" s="56"/>
      <c r="BF65" s="56"/>
      <c r="BG65" s="56"/>
      <c r="BH65" s="56"/>
      <c r="BI65" s="57"/>
      <c r="BJ65" s="48">
        <v>0</v>
      </c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50"/>
      <c r="BW65" s="58">
        <v>1</v>
      </c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60"/>
      <c r="CM65" s="48">
        <f t="shared" si="1"/>
        <v>0</v>
      </c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50"/>
    </row>
    <row r="66" spans="1:108" s="12" customFormat="1" ht="63" customHeight="1">
      <c r="A66" s="24"/>
      <c r="B66" s="54" t="s">
        <v>78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25"/>
      <c r="BA66" s="55" t="s">
        <v>68</v>
      </c>
      <c r="BB66" s="56"/>
      <c r="BC66" s="56"/>
      <c r="BD66" s="56"/>
      <c r="BE66" s="56"/>
      <c r="BF66" s="56"/>
      <c r="BG66" s="56"/>
      <c r="BH66" s="56"/>
      <c r="BI66" s="57"/>
      <c r="BJ66" s="48">
        <v>0</v>
      </c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50"/>
      <c r="BW66" s="58">
        <v>1</v>
      </c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60"/>
      <c r="CM66" s="48">
        <f t="shared" si="1"/>
        <v>0</v>
      </c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50"/>
    </row>
    <row r="67" spans="1:108" s="12" customFormat="1" ht="91.5" customHeight="1">
      <c r="A67" s="24"/>
      <c r="B67" s="54" t="s">
        <v>79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25"/>
      <c r="BA67" s="55" t="s">
        <v>69</v>
      </c>
      <c r="BB67" s="56"/>
      <c r="BC67" s="56"/>
      <c r="BD67" s="56"/>
      <c r="BE67" s="56"/>
      <c r="BF67" s="56"/>
      <c r="BG67" s="56"/>
      <c r="BH67" s="56"/>
      <c r="BI67" s="57"/>
      <c r="BJ67" s="48">
        <v>0</v>
      </c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50"/>
      <c r="BW67" s="58">
        <v>1</v>
      </c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60"/>
      <c r="CM67" s="48">
        <f t="shared" si="1"/>
        <v>0</v>
      </c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50"/>
    </row>
    <row r="68" spans="1:108" s="12" customFormat="1" ht="33.75" customHeight="1">
      <c r="A68" s="24"/>
      <c r="B68" s="54" t="s">
        <v>48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25"/>
      <c r="BA68" s="55" t="s">
        <v>70</v>
      </c>
      <c r="BB68" s="56"/>
      <c r="BC68" s="56"/>
      <c r="BD68" s="56"/>
      <c r="BE68" s="56"/>
      <c r="BF68" s="56"/>
      <c r="BG68" s="56"/>
      <c r="BH68" s="56"/>
      <c r="BI68" s="57"/>
      <c r="BJ68" s="48">
        <v>0</v>
      </c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50"/>
      <c r="BW68" s="58">
        <v>1</v>
      </c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60"/>
      <c r="CM68" s="48">
        <f t="shared" si="1"/>
        <v>0</v>
      </c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50"/>
    </row>
    <row r="69" spans="1:108" s="12" customFormat="1" ht="43.5" customHeight="1">
      <c r="A69" s="24"/>
      <c r="B69" s="54" t="s">
        <v>80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25"/>
      <c r="BA69" s="55" t="s">
        <v>71</v>
      </c>
      <c r="BB69" s="56"/>
      <c r="BC69" s="56"/>
      <c r="BD69" s="56"/>
      <c r="BE69" s="56"/>
      <c r="BF69" s="56"/>
      <c r="BG69" s="56"/>
      <c r="BH69" s="56"/>
      <c r="BI69" s="57"/>
      <c r="BJ69" s="48">
        <v>0</v>
      </c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50"/>
      <c r="BW69" s="58">
        <v>1</v>
      </c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60"/>
      <c r="CM69" s="48">
        <f t="shared" si="1"/>
        <v>0</v>
      </c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50"/>
    </row>
    <row r="70" spans="1:108" s="12" customFormat="1" ht="59.25" customHeight="1">
      <c r="A70" s="24"/>
      <c r="B70" s="54" t="s">
        <v>81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25"/>
      <c r="BA70" s="55" t="s">
        <v>72</v>
      </c>
      <c r="BB70" s="56"/>
      <c r="BC70" s="56"/>
      <c r="BD70" s="56"/>
      <c r="BE70" s="56"/>
      <c r="BF70" s="56"/>
      <c r="BG70" s="56"/>
      <c r="BH70" s="56"/>
      <c r="BI70" s="57"/>
      <c r="BJ70" s="48">
        <v>0</v>
      </c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50"/>
      <c r="BW70" s="58">
        <v>1</v>
      </c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60"/>
      <c r="CM70" s="48">
        <f t="shared" si="1"/>
        <v>0</v>
      </c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50"/>
    </row>
    <row r="71" spans="1:108" s="13" customFormat="1" ht="45" customHeight="1">
      <c r="A71" s="24"/>
      <c r="B71" s="54" t="s">
        <v>113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25"/>
      <c r="BA71" s="55" t="s">
        <v>73</v>
      </c>
      <c r="BB71" s="56"/>
      <c r="BC71" s="56"/>
      <c r="BD71" s="56"/>
      <c r="BE71" s="56"/>
      <c r="BF71" s="56"/>
      <c r="BG71" s="56"/>
      <c r="BH71" s="56"/>
      <c r="BI71" s="57"/>
      <c r="BJ71" s="48">
        <v>4577951</v>
      </c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50"/>
      <c r="BW71" s="58">
        <v>1</v>
      </c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60"/>
      <c r="CM71" s="48">
        <f t="shared" si="1"/>
        <v>4577951</v>
      </c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50"/>
    </row>
    <row r="72" spans="1:108" s="12" customFormat="1" ht="72.75" customHeight="1">
      <c r="A72" s="24"/>
      <c r="B72" s="54" t="s">
        <v>82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25"/>
      <c r="BA72" s="55" t="s">
        <v>74</v>
      </c>
      <c r="BB72" s="56"/>
      <c r="BC72" s="56"/>
      <c r="BD72" s="56"/>
      <c r="BE72" s="56"/>
      <c r="BF72" s="56"/>
      <c r="BG72" s="56"/>
      <c r="BH72" s="56"/>
      <c r="BI72" s="57"/>
      <c r="BJ72" s="48">
        <v>0</v>
      </c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50"/>
      <c r="BW72" s="58">
        <v>1</v>
      </c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60"/>
      <c r="CM72" s="48">
        <f t="shared" si="1"/>
        <v>0</v>
      </c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50"/>
    </row>
    <row r="73" spans="1:108" s="12" customFormat="1" ht="59.25" customHeight="1">
      <c r="A73" s="24"/>
      <c r="B73" s="54" t="s">
        <v>83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25"/>
      <c r="BA73" s="55" t="s">
        <v>75</v>
      </c>
      <c r="BB73" s="56"/>
      <c r="BC73" s="56"/>
      <c r="BD73" s="56"/>
      <c r="BE73" s="56"/>
      <c r="BF73" s="56"/>
      <c r="BG73" s="56"/>
      <c r="BH73" s="56"/>
      <c r="BI73" s="57"/>
      <c r="BJ73" s="48">
        <v>0</v>
      </c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50"/>
      <c r="BW73" s="58">
        <v>1</v>
      </c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60"/>
      <c r="CM73" s="48">
        <f t="shared" si="1"/>
        <v>0</v>
      </c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50"/>
    </row>
    <row r="74" spans="1:108" s="12" customFormat="1" ht="45" customHeight="1">
      <c r="A74" s="24"/>
      <c r="B74" s="54" t="s">
        <v>84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25"/>
      <c r="BA74" s="55" t="s">
        <v>76</v>
      </c>
      <c r="BB74" s="56"/>
      <c r="BC74" s="56"/>
      <c r="BD74" s="56"/>
      <c r="BE74" s="56"/>
      <c r="BF74" s="56"/>
      <c r="BG74" s="56"/>
      <c r="BH74" s="56"/>
      <c r="BI74" s="57"/>
      <c r="BJ74" s="48">
        <v>0</v>
      </c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50"/>
      <c r="BW74" s="58">
        <v>1</v>
      </c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60"/>
      <c r="CM74" s="48">
        <f t="shared" si="1"/>
        <v>0</v>
      </c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50"/>
    </row>
    <row r="75" spans="1:108" s="12" customFormat="1" ht="73.5" customHeight="1">
      <c r="A75" s="24"/>
      <c r="B75" s="54" t="s">
        <v>85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25"/>
      <c r="BA75" s="55" t="s">
        <v>89</v>
      </c>
      <c r="BB75" s="56"/>
      <c r="BC75" s="56"/>
      <c r="BD75" s="56"/>
      <c r="BE75" s="56"/>
      <c r="BF75" s="56"/>
      <c r="BG75" s="56"/>
      <c r="BH75" s="56"/>
      <c r="BI75" s="57"/>
      <c r="BJ75" s="48">
        <v>0</v>
      </c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50"/>
      <c r="BW75" s="58">
        <v>1</v>
      </c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60"/>
      <c r="CM75" s="48">
        <f t="shared" si="1"/>
        <v>0</v>
      </c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50"/>
    </row>
    <row r="76" spans="1:108" s="12" customFormat="1" ht="45" customHeight="1">
      <c r="A76" s="24"/>
      <c r="B76" s="54" t="s">
        <v>86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25"/>
      <c r="BA76" s="55" t="s">
        <v>91</v>
      </c>
      <c r="BB76" s="56"/>
      <c r="BC76" s="56"/>
      <c r="BD76" s="56"/>
      <c r="BE76" s="56"/>
      <c r="BF76" s="56"/>
      <c r="BG76" s="56"/>
      <c r="BH76" s="56"/>
      <c r="BI76" s="57"/>
      <c r="BJ76" s="48">
        <v>0</v>
      </c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50"/>
      <c r="BW76" s="58">
        <v>1</v>
      </c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60"/>
      <c r="CM76" s="48">
        <f t="shared" si="1"/>
        <v>0</v>
      </c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50"/>
    </row>
    <row r="77" spans="1:108" s="12" customFormat="1" ht="45" customHeight="1">
      <c r="A77" s="24"/>
      <c r="B77" s="54" t="s">
        <v>150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25"/>
      <c r="BA77" s="55" t="s">
        <v>92</v>
      </c>
      <c r="BB77" s="56"/>
      <c r="BC77" s="56"/>
      <c r="BD77" s="56"/>
      <c r="BE77" s="56"/>
      <c r="BF77" s="56"/>
      <c r="BG77" s="56"/>
      <c r="BH77" s="56"/>
      <c r="BI77" s="57"/>
      <c r="BJ77" s="48">
        <v>0</v>
      </c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50"/>
      <c r="BW77" s="58">
        <v>1</v>
      </c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60"/>
      <c r="CM77" s="48">
        <f t="shared" si="1"/>
        <v>0</v>
      </c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50"/>
    </row>
    <row r="78" spans="1:108" s="12" customFormat="1" ht="15.75" customHeight="1">
      <c r="A78" s="24"/>
      <c r="B78" s="41" t="s">
        <v>151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25"/>
      <c r="BA78" s="55" t="s">
        <v>95</v>
      </c>
      <c r="BB78" s="56"/>
      <c r="BC78" s="56"/>
      <c r="BD78" s="56"/>
      <c r="BE78" s="56"/>
      <c r="BF78" s="56"/>
      <c r="BG78" s="56"/>
      <c r="BH78" s="56"/>
      <c r="BI78" s="57"/>
      <c r="BJ78" s="48">
        <v>2126860</v>
      </c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50"/>
      <c r="BW78" s="58">
        <v>1</v>
      </c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60"/>
      <c r="CM78" s="48">
        <f t="shared" si="1"/>
        <v>2126860</v>
      </c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50"/>
    </row>
    <row r="79" spans="1:108" s="12" customFormat="1" ht="15.75" customHeight="1">
      <c r="A79" s="24"/>
      <c r="B79" s="41" t="s">
        <v>87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25"/>
      <c r="BA79" s="55" t="s">
        <v>96</v>
      </c>
      <c r="BB79" s="56"/>
      <c r="BC79" s="56"/>
      <c r="BD79" s="56"/>
      <c r="BE79" s="56"/>
      <c r="BF79" s="56"/>
      <c r="BG79" s="56"/>
      <c r="BH79" s="56"/>
      <c r="BI79" s="57"/>
      <c r="BJ79" s="48">
        <v>2618505</v>
      </c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50"/>
      <c r="BW79" s="58">
        <v>0.1</v>
      </c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60"/>
      <c r="CM79" s="48">
        <f t="shared" si="1"/>
        <v>261851</v>
      </c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50"/>
    </row>
    <row r="80" spans="1:108" s="12" customFormat="1" ht="15.75" customHeight="1">
      <c r="A80" s="24"/>
      <c r="B80" s="41" t="s">
        <v>152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25"/>
      <c r="BA80" s="55" t="s">
        <v>97</v>
      </c>
      <c r="BB80" s="56"/>
      <c r="BC80" s="56"/>
      <c r="BD80" s="56"/>
      <c r="BE80" s="56"/>
      <c r="BF80" s="56"/>
      <c r="BG80" s="56"/>
      <c r="BH80" s="56"/>
      <c r="BI80" s="57"/>
      <c r="BJ80" s="48">
        <f>SUM(BJ57:BV79)</f>
        <v>9411377</v>
      </c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50"/>
      <c r="BW80" s="58" t="s">
        <v>34</v>
      </c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60"/>
      <c r="CM80" s="48">
        <f>SUM(CM57:DD79)</f>
        <v>7054723</v>
      </c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50"/>
    </row>
    <row r="81" spans="1:108" s="12" customFormat="1" ht="15.75" customHeight="1">
      <c r="A81" s="24"/>
      <c r="B81" s="61" t="s">
        <v>88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2"/>
    </row>
    <row r="82" spans="1:108" s="12" customFormat="1" ht="45" customHeight="1">
      <c r="A82" s="24"/>
      <c r="B82" s="54" t="s">
        <v>153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25"/>
      <c r="BA82" s="55" t="s">
        <v>98</v>
      </c>
      <c r="BB82" s="56"/>
      <c r="BC82" s="56"/>
      <c r="BD82" s="56"/>
      <c r="BE82" s="56"/>
      <c r="BF82" s="56"/>
      <c r="BG82" s="56"/>
      <c r="BH82" s="56"/>
      <c r="BI82" s="57"/>
      <c r="BJ82" s="48">
        <v>118281298</v>
      </c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50"/>
      <c r="BW82" s="58">
        <v>1</v>
      </c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60"/>
      <c r="CM82" s="48">
        <f>BJ82*BW82</f>
        <v>118281298</v>
      </c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50"/>
    </row>
    <row r="83" spans="1:108" s="12" customFormat="1" ht="30" customHeight="1">
      <c r="A83" s="24"/>
      <c r="B83" s="54" t="s">
        <v>154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90"/>
      <c r="CM83" s="48">
        <f>CM31+CM35+CM39+CM55+CM80+CM82</f>
        <v>178267327</v>
      </c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50"/>
    </row>
    <row r="84" spans="1:108" s="12" customFormat="1" ht="15.75" customHeight="1">
      <c r="A84" s="24"/>
      <c r="B84" s="41" t="s">
        <v>155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2"/>
      <c r="CM84" s="48">
        <f>CM83</f>
        <v>178267327</v>
      </c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50"/>
    </row>
    <row r="85" spans="1:108" s="12" customFormat="1" ht="15.75" customHeight="1">
      <c r="A85" s="24"/>
      <c r="B85" s="61" t="s">
        <v>90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2"/>
    </row>
    <row r="86" spans="1:108" s="12" customFormat="1" ht="59.25" customHeight="1">
      <c r="A86" s="24"/>
      <c r="B86" s="54" t="s">
        <v>93</v>
      </c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25"/>
      <c r="BA86" s="55" t="s">
        <v>99</v>
      </c>
      <c r="BB86" s="56"/>
      <c r="BC86" s="56"/>
      <c r="BD86" s="56"/>
      <c r="BE86" s="56"/>
      <c r="BF86" s="56"/>
      <c r="BG86" s="56"/>
      <c r="BH86" s="56"/>
      <c r="BI86" s="57"/>
      <c r="BJ86" s="48">
        <v>0</v>
      </c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50"/>
      <c r="BW86" s="58" t="s">
        <v>34</v>
      </c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60"/>
      <c r="CM86" s="48">
        <f aca="true" t="shared" si="2" ref="CM86:CM95">BJ86</f>
        <v>0</v>
      </c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50"/>
    </row>
    <row r="87" spans="1:108" s="12" customFormat="1" ht="30" customHeight="1">
      <c r="A87" s="24"/>
      <c r="B87" s="54" t="s">
        <v>94</v>
      </c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25"/>
      <c r="BA87" s="55" t="s">
        <v>100</v>
      </c>
      <c r="BB87" s="56"/>
      <c r="BC87" s="56"/>
      <c r="BD87" s="56"/>
      <c r="BE87" s="56"/>
      <c r="BF87" s="56"/>
      <c r="BG87" s="56"/>
      <c r="BH87" s="56"/>
      <c r="BI87" s="57"/>
      <c r="BJ87" s="48">
        <v>0</v>
      </c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50"/>
      <c r="BW87" s="58" t="s">
        <v>34</v>
      </c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60"/>
      <c r="CM87" s="48">
        <f t="shared" si="2"/>
        <v>0</v>
      </c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50"/>
    </row>
    <row r="88" spans="1:108" s="13" customFormat="1" ht="30" customHeight="1">
      <c r="A88" s="24"/>
      <c r="B88" s="54" t="s">
        <v>103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25"/>
      <c r="BA88" s="55" t="s">
        <v>101</v>
      </c>
      <c r="BB88" s="56"/>
      <c r="BC88" s="56"/>
      <c r="BD88" s="56"/>
      <c r="BE88" s="56"/>
      <c r="BF88" s="56"/>
      <c r="BG88" s="56"/>
      <c r="BH88" s="56"/>
      <c r="BI88" s="57"/>
      <c r="BJ88" s="48">
        <v>0</v>
      </c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50"/>
      <c r="BW88" s="58" t="s">
        <v>34</v>
      </c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60"/>
      <c r="CM88" s="48">
        <f t="shared" si="2"/>
        <v>0</v>
      </c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50"/>
    </row>
    <row r="89" spans="1:256" s="15" customFormat="1" ht="15.75" customHeight="1">
      <c r="A89" s="24"/>
      <c r="B89" s="41" t="s">
        <v>104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25"/>
      <c r="BA89" s="55" t="s">
        <v>102</v>
      </c>
      <c r="BB89" s="56"/>
      <c r="BC89" s="56"/>
      <c r="BD89" s="56"/>
      <c r="BE89" s="56"/>
      <c r="BF89" s="56"/>
      <c r="BG89" s="56"/>
      <c r="BH89" s="56"/>
      <c r="BI89" s="57"/>
      <c r="BJ89" s="48">
        <v>1557030</v>
      </c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50"/>
      <c r="BW89" s="58" t="s">
        <v>34</v>
      </c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60"/>
      <c r="CM89" s="48">
        <f>BJ89</f>
        <v>1557030</v>
      </c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50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0" spans="1:108" s="12" customFormat="1" ht="43.5" customHeight="1">
      <c r="A90" s="24"/>
      <c r="B90" s="54" t="s">
        <v>105</v>
      </c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25"/>
      <c r="BA90" s="55" t="s">
        <v>156</v>
      </c>
      <c r="BB90" s="56"/>
      <c r="BC90" s="56"/>
      <c r="BD90" s="56"/>
      <c r="BE90" s="56"/>
      <c r="BF90" s="56"/>
      <c r="BG90" s="56"/>
      <c r="BH90" s="56"/>
      <c r="BI90" s="57"/>
      <c r="BJ90" s="48">
        <v>0</v>
      </c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50"/>
      <c r="BW90" s="58" t="s">
        <v>34</v>
      </c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60"/>
      <c r="CM90" s="48">
        <f>BJ90</f>
        <v>0</v>
      </c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50"/>
    </row>
    <row r="91" spans="1:108" s="12" customFormat="1" ht="30" customHeight="1">
      <c r="A91" s="24"/>
      <c r="B91" s="54" t="s">
        <v>106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25"/>
      <c r="BA91" s="55" t="s">
        <v>157</v>
      </c>
      <c r="BB91" s="56"/>
      <c r="BC91" s="56"/>
      <c r="BD91" s="56"/>
      <c r="BE91" s="56"/>
      <c r="BF91" s="56"/>
      <c r="BG91" s="56"/>
      <c r="BH91" s="56"/>
      <c r="BI91" s="57"/>
      <c r="BJ91" s="48">
        <v>0</v>
      </c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50"/>
      <c r="BW91" s="58" t="s">
        <v>34</v>
      </c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60"/>
      <c r="CM91" s="48">
        <f>BJ91</f>
        <v>0</v>
      </c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50"/>
    </row>
    <row r="92" spans="1:108" s="12" customFormat="1" ht="87.75" customHeight="1">
      <c r="A92" s="24"/>
      <c r="B92" s="54" t="s">
        <v>107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25"/>
      <c r="BA92" s="55" t="s">
        <v>158</v>
      </c>
      <c r="BB92" s="56"/>
      <c r="BC92" s="56"/>
      <c r="BD92" s="56"/>
      <c r="BE92" s="56"/>
      <c r="BF92" s="56"/>
      <c r="BG92" s="56"/>
      <c r="BH92" s="56"/>
      <c r="BI92" s="57"/>
      <c r="BJ92" s="48">
        <v>0</v>
      </c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50"/>
      <c r="BW92" s="58" t="s">
        <v>34</v>
      </c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60"/>
      <c r="CM92" s="48">
        <f>BJ92</f>
        <v>0</v>
      </c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50"/>
    </row>
    <row r="93" spans="1:108" s="12" customFormat="1" ht="15.75" customHeight="1">
      <c r="A93" s="24"/>
      <c r="B93" s="54" t="s">
        <v>108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25"/>
      <c r="BA93" s="55" t="s">
        <v>159</v>
      </c>
      <c r="BB93" s="56"/>
      <c r="BC93" s="56"/>
      <c r="BD93" s="56"/>
      <c r="BE93" s="56"/>
      <c r="BF93" s="56"/>
      <c r="BG93" s="56"/>
      <c r="BH93" s="56"/>
      <c r="BI93" s="57"/>
      <c r="BJ93" s="48">
        <v>7993298</v>
      </c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50"/>
      <c r="BW93" s="58" t="s">
        <v>34</v>
      </c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60"/>
      <c r="CM93" s="48">
        <f>BJ93</f>
        <v>7993298</v>
      </c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50"/>
    </row>
    <row r="94" spans="1:108" s="12" customFormat="1" ht="30" customHeight="1">
      <c r="A94" s="24"/>
      <c r="B94" s="54" t="s">
        <v>109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25"/>
      <c r="BA94" s="55" t="s">
        <v>160</v>
      </c>
      <c r="BB94" s="56"/>
      <c r="BC94" s="56"/>
      <c r="BD94" s="56"/>
      <c r="BE94" s="56"/>
      <c r="BF94" s="56"/>
      <c r="BG94" s="56"/>
      <c r="BH94" s="56"/>
      <c r="BI94" s="57"/>
      <c r="BJ94" s="48">
        <v>0</v>
      </c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50"/>
      <c r="BW94" s="58" t="s">
        <v>34</v>
      </c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60"/>
      <c r="CM94" s="48">
        <f t="shared" si="2"/>
        <v>0</v>
      </c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50"/>
    </row>
    <row r="95" spans="1:108" s="12" customFormat="1" ht="58.5" customHeight="1">
      <c r="A95" s="24"/>
      <c r="B95" s="54" t="s">
        <v>161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25"/>
      <c r="BA95" s="55" t="s">
        <v>162</v>
      </c>
      <c r="BB95" s="56"/>
      <c r="BC95" s="56"/>
      <c r="BD95" s="56"/>
      <c r="BE95" s="56"/>
      <c r="BF95" s="56"/>
      <c r="BG95" s="56"/>
      <c r="BH95" s="56"/>
      <c r="BI95" s="57"/>
      <c r="BJ95" s="48">
        <v>4346078</v>
      </c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50"/>
      <c r="BW95" s="58" t="s">
        <v>34</v>
      </c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60"/>
      <c r="CM95" s="48">
        <f t="shared" si="2"/>
        <v>4346078</v>
      </c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50"/>
    </row>
    <row r="96" spans="1:108" s="12" customFormat="1" ht="15.75" customHeight="1">
      <c r="A96" s="24"/>
      <c r="B96" s="41" t="s">
        <v>166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2"/>
      <c r="CM96" s="48">
        <f>SUM(CM86:DD95)</f>
        <v>13896406</v>
      </c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50"/>
    </row>
    <row r="97" spans="1:108" s="12" customFormat="1" ht="15.75" customHeight="1">
      <c r="A97" s="11"/>
      <c r="B97" s="51" t="s">
        <v>110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2"/>
    </row>
    <row r="98" spans="1:108" s="12" customFormat="1" ht="15.75" customHeight="1">
      <c r="A98" s="11"/>
      <c r="B98" s="43" t="s">
        <v>111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4"/>
      <c r="CM98" s="45">
        <f>CM84-CM96</f>
        <v>164370921</v>
      </c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7"/>
    </row>
    <row r="100" spans="1:108" s="5" customFormat="1" ht="16.5" customHeight="1">
      <c r="A100" s="39" t="s">
        <v>169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4"/>
      <c r="BS100" s="34"/>
      <c r="BT100" s="34"/>
      <c r="BU100" s="39" t="s">
        <v>170</v>
      </c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</row>
    <row r="101" spans="1:108" s="9" customFormat="1" ht="30" customHeight="1">
      <c r="A101" s="53" t="s">
        <v>114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V101" s="40" t="s">
        <v>115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38"/>
      <c r="BS101" s="38"/>
      <c r="BT101" s="38"/>
      <c r="BU101" s="40" t="s">
        <v>116</v>
      </c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</row>
    <row r="102" spans="1:108" s="5" customFormat="1" ht="16.5" customHeight="1">
      <c r="A102" s="39" t="s">
        <v>167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4"/>
      <c r="BS102" s="34"/>
      <c r="BT102" s="34"/>
      <c r="BU102" s="39" t="s">
        <v>171</v>
      </c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</row>
    <row r="103" spans="1:108" s="9" customFormat="1" ht="25.5" customHeight="1">
      <c r="A103" s="53" t="s">
        <v>117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V103" s="40" t="s">
        <v>115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38"/>
      <c r="BS103" s="38"/>
      <c r="BT103" s="38"/>
      <c r="BU103" s="40" t="s">
        <v>116</v>
      </c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</row>
    <row r="104" spans="2:108" s="5" customFormat="1" ht="15">
      <c r="B104" s="5" t="s">
        <v>112</v>
      </c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</row>
  </sheetData>
  <sheetProtection/>
  <mergeCells count="358">
    <mergeCell ref="G20:CY20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BW67:CL67"/>
    <mergeCell ref="BW82:CL82"/>
    <mergeCell ref="CM64:DD64"/>
    <mergeCell ref="BA65:BI65"/>
    <mergeCell ref="BJ65:BV65"/>
    <mergeCell ref="BW65:CL65"/>
    <mergeCell ref="CM66:DD66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33:AY33"/>
    <mergeCell ref="BA33:BI33"/>
    <mergeCell ref="B34:AY34"/>
    <mergeCell ref="CM29:DD29"/>
    <mergeCell ref="BA31:BI31"/>
    <mergeCell ref="BJ31:BV31"/>
    <mergeCell ref="BW31:CL31"/>
    <mergeCell ref="B32:DD32"/>
    <mergeCell ref="CM31:DD31"/>
    <mergeCell ref="B31:AY31"/>
    <mergeCell ref="BI19:BJ19"/>
    <mergeCell ref="BK19:BR19"/>
    <mergeCell ref="B45:AY45"/>
    <mergeCell ref="BA29:BI29"/>
    <mergeCell ref="B29:AY29"/>
    <mergeCell ref="BA30:BI30"/>
    <mergeCell ref="B38:AY38"/>
    <mergeCell ref="B42:AY42"/>
    <mergeCell ref="B44:AY44"/>
    <mergeCell ref="B37:AY37"/>
    <mergeCell ref="BA60:BI60"/>
    <mergeCell ref="BJ60:BV60"/>
    <mergeCell ref="BW60:CL60"/>
    <mergeCell ref="BW29:CL29"/>
    <mergeCell ref="BW58:CL58"/>
    <mergeCell ref="BJ37:BV37"/>
    <mergeCell ref="B43:AY43"/>
    <mergeCell ref="B40:DD40"/>
    <mergeCell ref="A17:DD17"/>
    <mergeCell ref="A18:DD18"/>
    <mergeCell ref="AM19:AQ19"/>
    <mergeCell ref="AT19:BH19"/>
    <mergeCell ref="AR19:AS19"/>
    <mergeCell ref="BW28:CL28"/>
    <mergeCell ref="CM28:DD28"/>
    <mergeCell ref="B27:AY27"/>
    <mergeCell ref="BA27:BI27"/>
    <mergeCell ref="BJ27:BV27"/>
    <mergeCell ref="BW61:CL61"/>
    <mergeCell ref="BJ59:BV59"/>
    <mergeCell ref="BW59:CL59"/>
    <mergeCell ref="B36:DD36"/>
    <mergeCell ref="B39:AY39"/>
    <mergeCell ref="CM38:DD38"/>
    <mergeCell ref="CM59:DD59"/>
    <mergeCell ref="CM37:DD37"/>
    <mergeCell ref="B46:AY46"/>
    <mergeCell ref="BA37:BI37"/>
    <mergeCell ref="B28:AY28"/>
    <mergeCell ref="BA28:BI28"/>
    <mergeCell ref="BJ28:BV28"/>
    <mergeCell ref="BJ34:BV34"/>
    <mergeCell ref="CM34:DD34"/>
    <mergeCell ref="CM35:DD35"/>
    <mergeCell ref="BA35:BI35"/>
    <mergeCell ref="CM30:DD30"/>
    <mergeCell ref="BW35:CL35"/>
    <mergeCell ref="BJ30:BV30"/>
    <mergeCell ref="CM42:DD42"/>
    <mergeCell ref="BA42:BI42"/>
    <mergeCell ref="BJ42:BV42"/>
    <mergeCell ref="BW42:CL42"/>
    <mergeCell ref="CM33:DD33"/>
    <mergeCell ref="BA38:BI38"/>
    <mergeCell ref="BJ38:BV38"/>
    <mergeCell ref="BW38:CL38"/>
    <mergeCell ref="BW37:CL37"/>
    <mergeCell ref="BA34:BI34"/>
    <mergeCell ref="B41:AY41"/>
    <mergeCell ref="BA41:BI41"/>
    <mergeCell ref="BJ41:BV41"/>
    <mergeCell ref="BW41:CL41"/>
    <mergeCell ref="CM58:DD58"/>
    <mergeCell ref="CM39:DD39"/>
    <mergeCell ref="BA39:BI39"/>
    <mergeCell ref="BJ39:BV39"/>
    <mergeCell ref="BW39:CL39"/>
    <mergeCell ref="CM41:DD41"/>
    <mergeCell ref="CM44:DD44"/>
    <mergeCell ref="BA44:BI44"/>
    <mergeCell ref="BJ44:BV44"/>
    <mergeCell ref="BW44:CL44"/>
    <mergeCell ref="CM43:DD43"/>
    <mergeCell ref="BA43:BI43"/>
    <mergeCell ref="BJ43:BV43"/>
    <mergeCell ref="BW43:CL43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BJ29:BV29"/>
    <mergeCell ref="B25:DD25"/>
    <mergeCell ref="BA54:BI54"/>
    <mergeCell ref="BJ54:BV54"/>
    <mergeCell ref="BW54:CL54"/>
    <mergeCell ref="B54:AY54"/>
    <mergeCell ref="CM51:DD51"/>
    <mergeCell ref="B53:AY53"/>
    <mergeCell ref="B35:AY35"/>
    <mergeCell ref="BJ35:BV35"/>
    <mergeCell ref="H21:CW21"/>
    <mergeCell ref="A23:AZ23"/>
    <mergeCell ref="BA23:BI23"/>
    <mergeCell ref="BJ23:BV23"/>
    <mergeCell ref="BW23:CL23"/>
    <mergeCell ref="CM23:DD23"/>
    <mergeCell ref="B22:DD22"/>
    <mergeCell ref="B49:AY49"/>
    <mergeCell ref="BA58:BI58"/>
    <mergeCell ref="BJ58:BV58"/>
    <mergeCell ref="BJ53:BV53"/>
    <mergeCell ref="BA53:BI53"/>
    <mergeCell ref="B50:AY50"/>
    <mergeCell ref="B51:AY51"/>
    <mergeCell ref="B57:AY57"/>
    <mergeCell ref="BA51:BI51"/>
    <mergeCell ref="BJ51:BV51"/>
    <mergeCell ref="A24:AZ24"/>
    <mergeCell ref="BA24:BI24"/>
    <mergeCell ref="CM24:DD24"/>
    <mergeCell ref="BW30:CL30"/>
    <mergeCell ref="BW34:CL34"/>
    <mergeCell ref="BJ24:BV24"/>
    <mergeCell ref="BW24:CL24"/>
    <mergeCell ref="BW27:CL27"/>
    <mergeCell ref="BJ26:BV26"/>
    <mergeCell ref="BW26:CL26"/>
    <mergeCell ref="BW53:CL53"/>
    <mergeCell ref="BW52:CL52"/>
    <mergeCell ref="BJ52:BV52"/>
    <mergeCell ref="CM53:DD53"/>
    <mergeCell ref="B55:AY55"/>
    <mergeCell ref="CM55:DD55"/>
    <mergeCell ref="B52:AY52"/>
    <mergeCell ref="CM57:DD57"/>
    <mergeCell ref="B59:AY59"/>
    <mergeCell ref="BA59:BI59"/>
    <mergeCell ref="BW57:CL57"/>
    <mergeCell ref="B58:AY58"/>
    <mergeCell ref="B56:DD56"/>
    <mergeCell ref="BA57:BI57"/>
    <mergeCell ref="BJ57:BV57"/>
    <mergeCell ref="B64:AY64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J91:BV91"/>
    <mergeCell ref="BW93:CL93"/>
    <mergeCell ref="B93:AY93"/>
    <mergeCell ref="CM93:DD93"/>
    <mergeCell ref="BA93:BI93"/>
    <mergeCell ref="CM95:DD95"/>
    <mergeCell ref="BW95:CL95"/>
    <mergeCell ref="B95:AY95"/>
    <mergeCell ref="BA95:BI95"/>
    <mergeCell ref="BJ95:BV95"/>
    <mergeCell ref="CM94:DD94"/>
    <mergeCell ref="BU102:DD102"/>
    <mergeCell ref="A103:AR103"/>
    <mergeCell ref="AV103:BQ103"/>
    <mergeCell ref="BU103:DD103"/>
    <mergeCell ref="A101:AR101"/>
    <mergeCell ref="A102:AR102"/>
    <mergeCell ref="AV102:BQ102"/>
    <mergeCell ref="B94:AY94"/>
    <mergeCell ref="BA94:BI94"/>
    <mergeCell ref="BU100:DD100"/>
    <mergeCell ref="BU101:DD101"/>
    <mergeCell ref="AV101:BQ101"/>
    <mergeCell ref="B96:CL96"/>
    <mergeCell ref="B98:CL98"/>
    <mergeCell ref="CM98:DD98"/>
    <mergeCell ref="CM96:DD96"/>
    <mergeCell ref="B97:DD97"/>
    <mergeCell ref="A100:AR100"/>
    <mergeCell ref="AV100:BQ100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 Веденяпина</cp:lastModifiedBy>
  <cp:lastPrinted>2015-08-21T13:15:35Z</cp:lastPrinted>
  <dcterms:created xsi:type="dcterms:W3CDTF">2008-12-24T14:26:47Z</dcterms:created>
  <dcterms:modified xsi:type="dcterms:W3CDTF">2015-09-29T08:12:39Z</dcterms:modified>
  <cp:category/>
  <cp:version/>
  <cp:contentType/>
  <cp:contentStatus/>
</cp:coreProperties>
</file>